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3871defe049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age" sheetId="1" r:id="R0f280d114ad14726"/>
    <x:sheet xmlns:r="http://schemas.openxmlformats.org/officeDocument/2006/relationships" name="Responses" sheetId="2" r:id="Rd208cac558784fe8"/>
    <x:sheet xmlns:r="http://schemas.openxmlformats.org/officeDocument/2006/relationships" name="Slots" sheetId="3" r:id="R03924a6fa9e04b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 hh:mm"/>
  </x:numFmts>
  <x:fonts count="5">
    <x:font>
      <x:sz val="11"/>
      <x:name val="Carlito"/>
    </x:font>
    <x:font>
      <x:b/>
      <x:sz val="14"/>
      <x:name val="Arial"/>
    </x:font>
    <x:font>
      <x:i/>
      <x:sz val="10"/>
      <x:color rgb="FF586168"/>
      <x:name val="Arial"/>
    </x:font>
    <x:font>
      <x:sz val="10"/>
      <x:color rgb="FF26333C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9F1ED"/>
      </x:patternFill>
    </x:fill>
    <x:fill>
      <x:patternFill patternType="solid">
        <x:fgColor rgb="FF334B6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c38da7e214183" /><Relationship Type="http://schemas.openxmlformats.org/officeDocument/2006/relationships/theme" Target="/xl/theme/theme1.xml" Id="Rf65f0d4ec4cc4f23" /><Relationship Type="http://schemas.openxmlformats.org/officeDocument/2006/relationships/sharedStrings" Target="/xl/sharedStrings.xml" Id="R7fa04aa2b03149c0" /><Relationship Type="http://schemas.openxmlformats.org/officeDocument/2006/relationships/worksheet" Target="/xl/worksheets/sheet1.xml" Id="R0f280d114ad14726" /><Relationship Type="http://schemas.openxmlformats.org/officeDocument/2006/relationships/worksheet" Target="/xl/worksheets/sheet2.xml" Id="Rd208cac558784fe8" /><Relationship Type="http://schemas.openxmlformats.org/officeDocument/2006/relationships/worksheet" Target="/xl/worksheets/sheet3.xml" Id="R03924a6fa9e04bfb" /></Relationships>
</file>

<file path=xl/tables/table1.xml><?xml version="1.0" encoding="utf-8"?>
<x:table xmlns:x="http://schemas.openxmlformats.org/spreadsheetml/2006/main" id="1" name="Template_2_Coverage" displayName="Template_2_Coverage" ref="A6:F8" headerRowCount="1" totalsRowCount="0" totalsRowShown="0">
  <x:tableColumns count="6">
    <x:tableColumn id="1" name="requirement id"/>
    <x:tableColumn id="2" name="slot id"/>
    <x:tableColumn id="3" name="required count"/>
    <x:tableColumn id="4" name="role"/>
    <x:tableColumn id="5" name="available people"/>
    <x:tableColumn id="6" name="coverage gap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emplate_2_Responses" displayName="Template_2_Responses" ref="A6:H11" headerRowCount="1" totalsRowCount="0" totalsRowShown="0">
  <x:tableColumns count="8">
    <x:tableColumn id="1" name="response id"/>
    <x:tableColumn id="2" name="person id"/>
    <x:tableColumn id="3" name="slot id"/>
    <x:tableColumn id="4" name="answer"/>
    <x:tableColumn id="5" name="submitted at"/>
    <x:tableColumn id="6" name="source id"/>
    <x:tableColumn id="7" name="timestamp conflict"/>
    <x:tableColumn id="8" name="is current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emplate_2_Slots" displayName="Template_2_Slots" ref="A6:E8" headerRowCount="1" totalsRowCount="0" totalsRowShown="0">
  <x:tableColumns count="5">
    <x:tableColumn id="1" name="slot id"/>
    <x:tableColumn id="2" name="label"/>
    <x:tableColumn id="3" name="start datetime"/>
    <x:tableColumn id="4" name="end datetime"/>
    <x:tableColumn id="5" name="time zon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93e9ae18a85421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c26b450e3bb457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e04f36d824d4fe1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.4399995803833" hidden="0" customWidth="1"/>
    <x:col min="2" max="2" width="20.889999389648438" hidden="0" customWidth="1"/>
    <x:col min="3" max="3" width="14.4399995803833" hidden="0" customWidth="1"/>
    <x:col min="4" max="4" width="14.4399995803833" hidden="0" customWidth="1"/>
    <x:col min="5" max="5" width="14.670000076293945" hidden="0" customWidth="1"/>
    <x:col min="6" max="6" width="14.4399995803833" hidden="0" customWidth="1"/>
  </x:cols>
  <x:sheetData>
    <x:row r="2">
      <x:c r="A2" s="1" t="str">
        <x:v>Coverage</x:v>
      </x:c>
    </x:row>
    <x:row r="3">
      <x:c r="A3" s="2" t="str">
        <x:v>Synthetic example. Replace input rows; copy a complete formula row to add records.</x:v>
      </x:c>
    </x:row>
    <x:row r="6" ht="44" customHeight="1">
      <x:c r="A6" s="10" t="str">
        <x:v>requirement id</x:v>
      </x:c>
      <x:c r="B6" s="10" t="str">
        <x:v>slot id</x:v>
      </x:c>
      <x:c r="C6" s="10" t="str">
        <x:v>required count</x:v>
      </x:c>
      <x:c r="D6" s="10" t="str">
        <x:v>role</x:v>
      </x:c>
      <x:c r="E6" s="10" t="str">
        <x:v>available people</x:v>
      </x:c>
      <x:c r="F6" s="10" t="str">
        <x:v>coverage gap</x:v>
      </x:c>
    </x:row>
    <x:row r="7" ht="25" customHeight="1">
      <x:c r="A7" s="6" t="str">
        <x:v>CR-501</x:v>
      </x:c>
      <x:c r="B7" s="6" t="str">
        <x:v>EVT-2026-11-07-1800-2200</x:v>
      </x:c>
      <x:c r="C7" s="11" t="n">
        <x:v>4</x:v>
      </x:c>
      <x:c r="D7" s="6" t="str">
        <x:v>Front desk</x:v>
      </x:c>
      <x:c r="E7" s="7" t="n">
        <x:f>IF(SUMIFS('Responses'!$G$7:$G$206,'Responses'!$C$7:$C$206,B7)&gt;0,"Resolve timestamp tie",COUNTIFS('Responses'!$C$7:$C$206,B7,'Responses'!$D$7:$D$206,"available",'Responses'!$H$7:$H$206,1))</x:f>
        <x:v>1</x:v>
      </x:c>
      <x:c r="F7" s="7" t="n">
        <x:f>IF(ISNUMBER(E7),MAX(0,C7-E7),"Resolve timestamp tie")</x:f>
        <x:v>3</x:v>
      </x:c>
    </x:row>
    <x:row r="8" ht="25" customHeight="1">
      <x:c r="A8" s="6" t="str">
        <x:v>CR-502</x:v>
      </x:c>
      <x:c r="B8" s="6" t="str">
        <x:v>EVT-2026-11-08-2200-0200</x:v>
      </x:c>
      <x:c r="C8" s="11" t="n">
        <x:v>2</x:v>
      </x:c>
      <x:c r="D8" s="6" t="str">
        <x:v>Closing crew</x:v>
      </x:c>
      <x:c r="E8" s="7" t="n">
        <x:f>IF(SUMIFS('Responses'!$G$7:$G$206,'Responses'!$C$7:$C$206,B8)&gt;0,"Resolve timestamp tie",COUNTIFS('Responses'!$C$7:$C$206,B8,'Responses'!$D$7:$D$206,"available",'Responses'!$H$7:$H$206,1))</x:f>
        <x:v>0</x:v>
      </x:c>
      <x:c r="F8" s="7" t="n">
        <x:f>IF(ISNUMBER(E8),MAX(0,C8-E8),"Resolve timestamp tie")</x:f>
        <x:v>2</x:v>
      </x:c>
    </x:row>
  </x:sheetData>
  <x:dataValidations count="1">
    <x:dataValidation type="whole" errorStyle="stop" operator="between" showErrorMessage="1" errorTitle="Whole count required" error="Enter a nonnegative whole number." sqref="C7:C206">
      <x:formula1>0</x:formula1>
      <x:formula2>1000000000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293e9ae18a85421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20.889999389648438" hidden="0" customWidth="1"/>
    <x:col min="4" max="4" width="14.4399995803833" hidden="0" customWidth="1"/>
    <x:col min="5" max="5" width="20" hidden="0" customWidth="1"/>
    <x:col min="6" max="6" width="17.780000686645508" hidden="0" customWidth="1"/>
    <x:col min="7" max="7" width="16.219999313354492" hidden="0" customWidth="1"/>
    <x:col min="8" max="8" width="14.4399995803833" hidden="0" customWidth="1"/>
  </x:cols>
  <x:sheetData>
    <x:row r="2">
      <x:c r="A2" s="1" t="str">
        <x:v>Responses</x:v>
      </x:c>
    </x:row>
    <x:row r="3">
      <x:c r="A3" s="2" t="str">
        <x:v>Synthetic example. Timestamp cells are UTC. Copy a complete formula row to add records.</x:v>
      </x:c>
    </x:row>
    <x:row r="6" ht="44" customHeight="1">
      <x:c r="A6" s="10" t="str">
        <x:v>response id</x:v>
      </x:c>
      <x:c r="B6" s="10" t="str">
        <x:v>person id</x:v>
      </x:c>
      <x:c r="C6" s="10" t="str">
        <x:v>slot id</x:v>
      </x:c>
      <x:c r="D6" s="10" t="str">
        <x:v>answer</x:v>
      </x:c>
      <x:c r="E6" s="10" t="str">
        <x:v>submitted at</x:v>
      </x:c>
      <x:c r="F6" s="10" t="str">
        <x:v>source id</x:v>
      </x:c>
      <x:c r="G6" s="10" t="str">
        <x:v>timestamp conflict</x:v>
      </x:c>
      <x:c r="H6" s="10" t="str">
        <x:v>is current</x:v>
      </x:c>
    </x:row>
    <x:row r="7" ht="25" customHeight="1">
      <x:c r="A7" s="6" t="str">
        <x:v>R-1001</x:v>
      </x:c>
      <x:c r="B7" s="6" t="str">
        <x:v>P-031</x:v>
      </x:c>
      <x:c r="C7" s="6" t="str">
        <x:v>EVT-2026-11-07-1800-2200</x:v>
      </x:c>
      <x:c r="D7" s="6" t="str">
        <x:v>available</x:v>
      </x:c>
      <x:c r="E7" s="12" t="d">
        <x:v>2026-10-02T13:12:00.000Z</x:v>
      </x:c>
      <x:c r="F7" s="6" t="str">
        <x:v>form-P031-2026-10-02</x:v>
      </x:c>
      <x:c r="G7" s="7" t="n">
        <x:f>IF(COUNTIFS('Responses'!$B$7:$B$206,B7,'Responses'!$C$7:$C$206,C7,'Responses'!$E$7:$E$206,E7)&gt;1,1,0)</x:f>
        <x:v>0</x:v>
      </x:c>
      <x:c r="H7" s="7" t="n">
        <x:f>IF(AND(G7=0,COUNTIFS('Responses'!$B$7:$B$206,B7,'Responses'!$C$7:$C$206,C7,'Responses'!$E$7:$E$206,"&gt;"&amp;E7)=0),1,0)</x:f>
        <x:v>0</x:v>
      </x:c>
    </x:row>
    <x:row r="8" ht="25" customHeight="1">
      <x:c r="A8" s="6" t="str">
        <x:v>R-1002</x:v>
      </x:c>
      <x:c r="B8" s="6" t="str">
        <x:v>P-044</x:v>
      </x:c>
      <x:c r="C8" s="6" t="str">
        <x:v>EVT-2026-11-07-1800-2200</x:v>
      </x:c>
      <x:c r="D8" s="6" t="str">
        <x:v>unavailable</x:v>
      </x:c>
      <x:c r="E8" s="12" t="d">
        <x:v>2026-10-02T13:27:00.000Z</x:v>
      </x:c>
      <x:c r="F8" s="6" t="str">
        <x:v>form-P044-2026-10-02</x:v>
      </x:c>
      <x:c r="G8" s="7" t="n">
        <x:f>IF(COUNTIFS('Responses'!$B$7:$B$206,B8,'Responses'!$C$7:$C$206,C8,'Responses'!$E$7:$E$206,E8)&gt;1,1,0)</x:f>
        <x:v>0</x:v>
      </x:c>
      <x:c r="H8" s="7" t="n">
        <x:f>IF(AND(G8=0,COUNTIFS('Responses'!$B$7:$B$206,B8,'Responses'!$C$7:$C$206,C8,'Responses'!$E$7:$E$206,"&gt;"&amp;E8)=0),1,0)</x:f>
        <x:v>1</x:v>
      </x:c>
    </x:row>
    <x:row r="9" ht="25" customHeight="1">
      <x:c r="A9" s="6" t="str">
        <x:v>R-1003</x:v>
      </x:c>
      <x:c r="B9" s="6" t="str">
        <x:v>P-052</x:v>
      </x:c>
      <x:c r="C9" s="6" t="str">
        <x:v>EVT-2026-11-07-1800-2200</x:v>
      </x:c>
      <x:c r="D9" s="6" t="str">
        <x:v>available</x:v>
      </x:c>
      <x:c r="E9" s="12" t="d">
        <x:v>2026-10-02T14:03:59.999Z</x:v>
      </x:c>
      <x:c r="F9" s="6" t="str">
        <x:v>form-P052-2026-10-02</x:v>
      </x:c>
      <x:c r="G9" s="7" t="n">
        <x:f>IF(COUNTIFS('Responses'!$B$7:$B$206,B9,'Responses'!$C$7:$C$206,C9,'Responses'!$E$7:$E$206,E9)&gt;1,1,0)</x:f>
        <x:v>0</x:v>
      </x:c>
      <x:c r="H9" s="7" t="n">
        <x:f>IF(AND(G9=0,COUNTIFS('Responses'!$B$7:$B$206,B9,'Responses'!$C$7:$C$206,C9,'Responses'!$E$7:$E$206,"&gt;"&amp;E9)=0),1,0)</x:f>
        <x:v>1</x:v>
      </x:c>
    </x:row>
    <x:row r="10" ht="25" customHeight="1">
      <x:c r="A10" s="6" t="str">
        <x:v>R-1004</x:v>
      </x:c>
      <x:c r="B10" s="6" t="str">
        <x:v>P-031</x:v>
      </x:c>
      <x:c r="C10" s="6" t="str">
        <x:v>EVT-2026-11-07-1800-2200</x:v>
      </x:c>
      <x:c r="D10" s="6" t="str">
        <x:v>unavailable</x:v>
      </x:c>
      <x:c r="E10" s="12" t="d">
        <x:v>2026-10-03T09:00:00.000Z</x:v>
      </x:c>
      <x:c r="F10" s="6" t="str">
        <x:v>form-P031-2026-10-03</x:v>
      </x:c>
      <x:c r="G10" s="7" t="n">
        <x:f>IF(COUNTIFS('Responses'!$B$7:$B$206,B10,'Responses'!$C$7:$C$206,C10,'Responses'!$E$7:$E$206,E10)&gt;1,1,0)</x:f>
        <x:v>0</x:v>
      </x:c>
      <x:c r="H10" s="7" t="n">
        <x:f>IF(AND(G10=0,COUNTIFS('Responses'!$B$7:$B$206,B10,'Responses'!$C$7:$C$206,C10,'Responses'!$E$7:$E$206,"&gt;"&amp;E10)=0),1,0)</x:f>
        <x:v>1</x:v>
      </x:c>
    </x:row>
    <x:row r="11" ht="25" customHeight="1">
      <x:c r="A11" s="6" t="str">
        <x:v>R-1005</x:v>
      </x:c>
      <x:c r="B11" s="6" t="str">
        <x:v>P-031</x:v>
      </x:c>
      <x:c r="C11" s="6" t="str">
        <x:v>EVT-2026-11-08-2200-0200</x:v>
      </x:c>
      <x:c r="D11" s="6" t="str">
        <x:v>unknown</x:v>
      </x:c>
      <x:c r="E11" s="12" t="d">
        <x:v>2026-10-03T09:00:00.000Z</x:v>
      </x:c>
      <x:c r="F11" s="6" t="str">
        <x:v>form-P031-2026-10-03</x:v>
      </x:c>
      <x:c r="G11" s="7" t="n">
        <x:f>IF(COUNTIFS('Responses'!$B$7:$B$206,B11,'Responses'!$C$7:$C$206,C11,'Responses'!$E$7:$E$206,E11)&gt;1,1,0)</x:f>
        <x:v>0</x:v>
      </x:c>
      <x:c r="H11" s="7" t="n">
        <x:f>IF(AND(G11=0,COUNTIFS('Responses'!$B$7:$B$206,B11,'Responses'!$C$7:$C$206,C11,'Responses'!$E$7:$E$206,"&gt;"&amp;E11)=0),1,0)</x:f>
        <x:v>1</x:v>
      </x:c>
    </x:row>
  </x:sheetData>
  <x:dataValidations count="1">
    <x:dataValidation type="list" sqref="D7:D206">
      <x:formula1>"available,unavailable,unknown"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c26b450e3bb457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0.889999389648438" hidden="0" customWidth="1"/>
    <x:col min="2" max="2" width="22.440000534057617" hidden="0" customWidth="1"/>
    <x:col min="3" max="3" width="17" hidden="0" customWidth="1"/>
    <x:col min="4" max="4" width="17" hidden="0" customWidth="1"/>
    <x:col min="5" max="5" width="14.670000076293945" hidden="0" customWidth="1"/>
  </x:cols>
  <x:sheetData>
    <x:row r="2">
      <x:c r="A2" s="1" t="str">
        <x:v>Slots</x:v>
      </x:c>
    </x:row>
    <x:row r="3">
      <x:c r="A3" s="2" t="str">
        <x:v>Synthetic example. Replace input rows; copy a complete formula row to add records.</x:v>
      </x:c>
    </x:row>
    <x:row r="6" ht="44" customHeight="1">
      <x:c r="A6" s="10" t="str">
        <x:v>slot id</x:v>
      </x:c>
      <x:c r="B6" s="10" t="str">
        <x:v>label</x:v>
      </x:c>
      <x:c r="C6" s="10" t="str">
        <x:v>start datetime</x:v>
      </x:c>
      <x:c r="D6" s="10" t="str">
        <x:v>end datetime</x:v>
      </x:c>
      <x:c r="E6" s="10" t="str">
        <x:v>time zone</x:v>
      </x:c>
    </x:row>
    <x:row r="7" ht="25" customHeight="1">
      <x:c r="A7" s="6" t="str">
        <x:v>EVT-2026-11-07-1800-2200</x:v>
      </x:c>
      <x:c r="B7" s="6" t="str">
        <x:v>Saturday evening</x:v>
      </x:c>
      <x:c r="C7" s="6" t="str">
        <x:v>2026-11-07T18:00:00</x:v>
      </x:c>
      <x:c r="D7" s="6" t="str">
        <x:v>2026-11-07T22:00:00</x:v>
      </x:c>
      <x:c r="E7" s="6" t="str">
        <x:v>America/New_York</x:v>
      </x:c>
    </x:row>
    <x:row r="8" ht="25" customHeight="1">
      <x:c r="A8" s="6" t="str">
        <x:v>EVT-2026-11-08-2200-0200</x:v>
      </x:c>
      <x:c r="B8" s="6" t="str">
        <x:v>Overnight Sunday to Monday</x:v>
      </x:c>
      <x:c r="C8" s="6" t="str">
        <x:v>2026-11-08T22:00:00</x:v>
      </x:c>
      <x:c r="D8" s="6" t="str">
        <x:v>2026-11-09T02:00:00</x:v>
      </x:c>
      <x:c r="E8" s="6" t="str">
        <x:v>America/New_York</x:v>
      </x:c>
    </x:row>
  </x:sheetData>
  <x:pageMargins left="0.7" right="0.7" top="0.75" bottom="0.75" header="0.3" footer="0.3"/>
  <x:tableParts count="1">
    <x:tablePart xmlns:r="http://schemas.openxmlformats.org/officeDocument/2006/relationships" r:id="R0e04f36d824d4fe1"/>
  </x:tableParts>
</x:worksheet>
</file>