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5d41f1b5f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quipment" sheetId="1" r:id="R8ed9dc0cf3cb48e3"/>
    <x:sheet xmlns:r="http://schemas.openxmlformats.org/officeDocument/2006/relationships" name="Loans" sheetId="2" r:id="R0069bbd8d0784897"/>
    <x:sheet xmlns:r="http://schemas.openxmlformats.org/officeDocument/2006/relationships" name="Maintenance" sheetId="3" r:id="R03b727ba603b4b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 hh:mm"/>
    <x:numFmt numFmtId="201" formatCode="yyyy-mm-dd"/>
  </x:numFmts>
  <x:fonts count="5">
    <x:font>
      <x:sz val="11"/>
      <x:name val="Carlito"/>
    </x:font>
    <x:font>
      <x:b/>
      <x:sz val="14"/>
      <x:name val="Arial"/>
    </x:font>
    <x:font>
      <x:i/>
      <x:sz val="10"/>
      <x:color rgb="FF586168"/>
      <x:name val="Arial"/>
    </x:font>
    <x:font>
      <x:sz val="10"/>
      <x:color rgb="FF26333C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9F1ED"/>
      </x:patternFill>
    </x:fill>
    <x:fill>
      <x:patternFill patternType="solid">
        <x:fgColor rgb="FF334B6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2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01a2e773c4bec" /><Relationship Type="http://schemas.openxmlformats.org/officeDocument/2006/relationships/theme" Target="/xl/theme/theme1.xml" Id="R1f608f45c331474e" /><Relationship Type="http://schemas.microsoft.com/office/2022/11/relationships/FeaturePropertyBag" Target="/xl/featurePropertyBag/featurePropertyBag.xml" Id="R73ebf0c7c9fb4f6f" /><Relationship Type="http://schemas.openxmlformats.org/officeDocument/2006/relationships/sharedStrings" Target="/xl/sharedStrings.xml" Id="R3961cda941544463" /><Relationship Type="http://schemas.openxmlformats.org/officeDocument/2006/relationships/worksheet" Target="/xl/worksheets/sheet1.xml" Id="R8ed9dc0cf3cb48e3" /><Relationship Type="http://schemas.openxmlformats.org/officeDocument/2006/relationships/worksheet" Target="/xl/worksheets/sheet2.xml" Id="R0069bbd8d0784897" /><Relationship Type="http://schemas.openxmlformats.org/officeDocument/2006/relationships/worksheet" Target="/xl/worksheets/sheet3.xml" Id="R03b727ba603b4b1c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Template_3_Equipment" displayName="Template_3_Equipment" ref="A6:J10" headerRowCount="1" totalsRowCount="0" totalsRowShown="0">
  <x:tableColumns count="10">
    <x:tableColumn id="1" name="equipment id"/>
    <x:tableColumn id="2" name="serial number"/>
    <x:tableColumn id="3" name="name"/>
    <x:tableColumn id="4" name="category"/>
    <x:tableColumn id="5" name="model"/>
    <x:tableColumn id="6" name="home location"/>
    <x:tableColumn id="7" name="active"/>
    <x:tableColumn id="8" name="open loans"/>
    <x:tableColumn id="9" name="maintenance holds"/>
    <x:tableColumn id="10" name="current st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emplate_3_Loans" displayName="Template_3_Loans" ref="A6:K8" headerRowCount="1" totalsRowCount="0" totalsRowShown="0">
  <x:tableColumns count="11">
    <x:tableColumn id="1" name="loan id"/>
    <x:tableColumn id="2" name="equipment id"/>
    <x:tableColumn id="3" name="borrower id"/>
    <x:tableColumn id="4" name="checked out at"/>
    <x:tableColumn id="5" name="due at"/>
    <x:tableColumn id="6" name="returned at"/>
    <x:tableColumn id="7" name="checkout condition"/>
    <x:tableColumn id="8" name="return condition"/>
    <x:tableColumn id="9" name="checkout staff id"/>
    <x:tableColumn id="10" name="return staff id"/>
    <x:tableColumn id="11" name="is ope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emplate_3_Maintenance" displayName="Template_3_Maintenance" ref="A6:J8" headerRowCount="1" totalsRowCount="0" totalsRowShown="0">
  <x:tableColumns count="10">
    <x:tableColumn id="1" name="event id"/>
    <x:tableColumn id="2" name="equipment id"/>
    <x:tableColumn id="3" name="reported at"/>
    <x:tableColumn id="4" name="issue"/>
    <x:tableColumn id="5" name="work performed"/>
    <x:tableColumn id="6" name="status"/>
    <x:tableColumn id="7" name="technician id"/>
    <x:tableColumn id="8" name="completed at"/>
    <x:tableColumn id="9" name="next inspection at"/>
    <x:tableColumn id="10" name="blocks checkou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3e62e0812db46f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f6cd865f8874d5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91935514730482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8.559999465942383" hidden="0" customWidth="1"/>
    <x:col min="4" max="4" width="14.4399995803833" hidden="0" customWidth="1"/>
    <x:col min="5" max="5" width="14.4399995803833" hidden="0" customWidth="1"/>
    <x:col min="6" max="6" width="14.4399995803833" hidden="0" customWidth="1"/>
    <x:col min="7" max="7" width="14.4399995803833" hidden="0" customWidth="1"/>
    <x:col min="8" max="8" width="14.4399995803833" hidden="0" customWidth="1"/>
    <x:col min="9" max="9" width="15.4399995803833" hidden="0" customWidth="1"/>
    <x:col min="10" max="10" width="14.670000076293945" hidden="0" customWidth="1"/>
  </x:cols>
  <x:sheetData>
    <x:row r="2">
      <x:c r="A2" s="1" t="str">
        <x:v>Equipment</x:v>
      </x:c>
    </x:row>
    <x:row r="3">
      <x:c r="A3" s="2" t="str">
        <x:v>Synthetic example. Replace input rows; copy a complete formula row to add records.</x:v>
      </x:c>
    </x:row>
    <x:row r="6" ht="44" customHeight="1">
      <x:c r="A6" s="13" t="str">
        <x:v>equipment id</x:v>
      </x:c>
      <x:c r="B6" s="13" t="str">
        <x:v>serial number</x:v>
      </x:c>
      <x:c r="C6" s="13" t="str">
        <x:v>name</x:v>
      </x:c>
      <x:c r="D6" s="13" t="str">
        <x:v>category</x:v>
      </x:c>
      <x:c r="E6" s="13" t="str">
        <x:v>model</x:v>
      </x:c>
      <x:c r="F6" s="13" t="str">
        <x:v>home location</x:v>
      </x:c>
      <x:c r="G6" s="13" t="str">
        <x:v>active</x:v>
      </x:c>
      <x:c r="H6" s="13" t="str">
        <x:v>open loans</x:v>
      </x:c>
      <x:c r="I6" s="13" t="str">
        <x:v>maintenance holds</x:v>
      </x:c>
      <x:c r="J6" s="13" t="str">
        <x:v>current state</x:v>
      </x:c>
    </x:row>
    <x:row r="7" ht="25" customHeight="1">
      <x:c r="A7" s="8" t="str">
        <x:v>EQ-018</x:v>
      </x:c>
      <x:c r="B7" s="8" t="str">
        <x:v>SN-D184</x:v>
      </x:c>
      <x:c r="C7" s="8" t="str">
        <x:v>Cordless drill</x:v>
      </x:c>
      <x:c r="D7" s="8" t="str">
        <x:v>Power tool</x:v>
      </x:c>
      <x:c r="E7" s="8" t="str">
        <x:v>18V drill</x:v>
      </x:c>
      <x:c r="F7" s="8" t="str">
        <x:v>Tool wall B</x:v>
      </x:c>
      <x:c r="G7" s="9" t="b">
        <x:v>1</x:v>
      </x:c>
      <x:c r="H7" s="10" t="n">
        <x:f>SUMIFS('Loans'!$K$7:$K$206,'Loans'!$B$7:$B$206,A7)</x:f>
        <x:v>1</x:v>
      </x:c>
      <x:c r="I7" s="10" t="n">
        <x:f>SUMIFS('Maintenance'!$J$7:$J$206,'Maintenance'!$B$7:$B$206,A7)</x:f>
        <x:v>0</x:v>
      </x:c>
      <x:c r="J7" s="10" t="str">
        <x:f>IF(G7=FALSE,"Retired",IF(H7&gt;1,"Conflicting loans",IF(H7&gt;0,"On loan",IF(I7&gt;0,"Maintenance hold","Available"))))</x:f>
        <x:v>On loan</x:v>
      </x:c>
    </x:row>
    <x:row r="8" ht="25" customHeight="1">
      <x:c r="A8" s="8" t="str">
        <x:v>EQ-022</x:v>
      </x:c>
      <x:c r="B8" s="8" t="str">
        <x:v>SN-T022</x:v>
      </x:c>
      <x:c r="C8" s="8" t="str">
        <x:v>Table saw</x:v>
      </x:c>
      <x:c r="D8" s="8" t="str">
        <x:v>Power tool</x:v>
      </x:c>
      <x:c r="E8" s="8" t="str">
        <x:v>Contractor saw</x:v>
      </x:c>
      <x:c r="F8" s="8" t="str">
        <x:v>Repair bench</x:v>
      </x:c>
      <x:c r="G8" s="9" t="b">
        <x:v>1</x:v>
      </x:c>
      <x:c r="H8" s="10" t="n">
        <x:f>SUMIFS('Loans'!$K$7:$K$206,'Loans'!$B$7:$B$206,A8)</x:f>
        <x:v>0</x:v>
      </x:c>
      <x:c r="I8" s="10" t="n">
        <x:f>SUMIFS('Maintenance'!$J$7:$J$206,'Maintenance'!$B$7:$B$206,A8)</x:f>
        <x:v>1</x:v>
      </x:c>
      <x:c r="J8" s="10" t="str">
        <x:f>IF(G8=FALSE,"Retired",IF(H8&gt;1,"Conflicting loans",IF(H8&gt;0,"On loan",IF(I8&gt;0,"Maintenance hold","Available"))))</x:f>
        <x:v>Maintenance hold</x:v>
      </x:c>
    </x:row>
    <x:row r="9" ht="25" customHeight="1">
      <x:c r="A9" s="8" t="str">
        <x:v>EQ-031</x:v>
      </x:c>
      <x:c r="B9" s="8"/>
      <x:c r="C9" s="8" t="str">
        <x:v>Clamp set</x:v>
      </x:c>
      <x:c r="D9" s="8" t="str">
        <x:v>Hand tool</x:v>
      </x:c>
      <x:c r="E9" s="8" t="str">
        <x:v>Bar clamps</x:v>
      </x:c>
      <x:c r="F9" s="8" t="str">
        <x:v>Cabinet 3</x:v>
      </x:c>
      <x:c r="G9" s="9" t="b">
        <x:v>1</x:v>
      </x:c>
      <x:c r="H9" s="10" t="n">
        <x:f>SUMIFS('Loans'!$K$7:$K$206,'Loans'!$B$7:$B$206,A9)</x:f>
        <x:v>0</x:v>
      </x:c>
      <x:c r="I9" s="10" t="n">
        <x:f>SUMIFS('Maintenance'!$J$7:$J$206,'Maintenance'!$B$7:$B$206,A9)</x:f>
        <x:v>0</x:v>
      </x:c>
      <x:c r="J9" s="10" t="str">
        <x:f>IF(G9=FALSE,"Retired",IF(H9&gt;1,"Conflicting loans",IF(H9&gt;0,"On loan",IF(I9&gt;0,"Maintenance hold","Available"))))</x:f>
        <x:v>Available</x:v>
      </x:c>
    </x:row>
    <x:row r="10" ht="25" customHeight="1">
      <x:c r="A10" s="8" t="str">
        <x:v>EQ-040</x:v>
      </x:c>
      <x:c r="B10" s="8" t="str">
        <x:v>SN-S040</x:v>
      </x:c>
      <x:c r="C10" s="8" t="str">
        <x:v>Random orbital sander</x:v>
      </x:c>
      <x:c r="D10" s="8" t="str">
        <x:v>Power tool</x:v>
      </x:c>
      <x:c r="E10" s="8" t="str">
        <x:v>5 inch sander</x:v>
      </x:c>
      <x:c r="F10" s="8" t="str">
        <x:v>Tool wall A</x:v>
      </x:c>
      <x:c r="G10" s="9" t="b">
        <x:v>1</x:v>
      </x:c>
      <x:c r="H10" s="10" t="n">
        <x:f>SUMIFS('Loans'!$K$7:$K$206,'Loans'!$B$7:$B$206,A10)</x:f>
        <x:v>0</x:v>
      </x:c>
      <x:c r="I10" s="10" t="n">
        <x:f>SUMIFS('Maintenance'!$J$7:$J$206,'Maintenance'!$B$7:$B$206,A10)</x:f>
        <x:v>0</x:v>
      </x:c>
      <x:c r="J10" s="10" t="str">
        <x:f>IF(G10=FALSE,"Retired",IF(H10&gt;1,"Conflicting loans",IF(H10&gt;0,"On loan",IF(I10&gt;0,"Maintenance hold","Available"))))</x:f>
        <x:v>Available</x:v>
      </x:c>
    </x:row>
  </x:sheetData>
  <x:pageMargins left="0.7" right="0.7" top="0.75" bottom="0.75" header="0.3" footer="0.3"/>
  <x:tableParts count="1">
    <x:tablePart xmlns:r="http://schemas.openxmlformats.org/officeDocument/2006/relationships" r:id="Rb3e62e0812db46f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4.4399995803833" hidden="0" customWidth="1"/>
    <x:col min="4" max="4" width="20" hidden="0" customWidth="1"/>
    <x:col min="5" max="5" width="20" hidden="0" customWidth="1"/>
    <x:col min="6" max="6" width="20" hidden="0" customWidth="1"/>
    <x:col min="7" max="7" width="16.219999313354492" hidden="0" customWidth="1"/>
    <x:col min="8" max="8" width="14.670000076293945" hidden="0" customWidth="1"/>
    <x:col min="9" max="9" width="15.4399995803833" hidden="0" customWidth="1"/>
    <x:col min="10" max="10" width="14.4399995803833" hidden="0" customWidth="1"/>
    <x:col min="11" max="11" width="14.4399995803833" hidden="0" customWidth="1"/>
  </x:cols>
  <x:sheetData>
    <x:row r="2">
      <x:c r="A2" s="1" t="str">
        <x:v>Loans</x:v>
      </x:c>
    </x:row>
    <x:row r="3">
      <x:c r="A3" s="2" t="str">
        <x:v>Synthetic example. Timestamp cells are UTC. Copy a complete formula row to add records.</x:v>
      </x:c>
    </x:row>
    <x:row r="6" ht="44" customHeight="1">
      <x:c r="A6" s="13" t="str">
        <x:v>loan id</x:v>
      </x:c>
      <x:c r="B6" s="13" t="str">
        <x:v>equipment id</x:v>
      </x:c>
      <x:c r="C6" s="13" t="str">
        <x:v>borrower id</x:v>
      </x:c>
      <x:c r="D6" s="13" t="str">
        <x:v>checked out at</x:v>
      </x:c>
      <x:c r="E6" s="13" t="str">
        <x:v>due at</x:v>
      </x:c>
      <x:c r="F6" s="13" t="str">
        <x:v>returned at</x:v>
      </x:c>
      <x:c r="G6" s="13" t="str">
        <x:v>checkout condition</x:v>
      </x:c>
      <x:c r="H6" s="13" t="str">
        <x:v>return condition</x:v>
      </x:c>
      <x:c r="I6" s="13" t="str">
        <x:v>checkout staff id</x:v>
      </x:c>
      <x:c r="J6" s="13" t="str">
        <x:v>return staff id</x:v>
      </x:c>
      <x:c r="K6" s="13" t="str">
        <x:v>is open</x:v>
      </x:c>
    </x:row>
    <x:row r="7" ht="25" customHeight="1">
      <x:c r="A7" s="8" t="str">
        <x:v>LN-700</x:v>
      </x:c>
      <x:c r="B7" s="8" t="str">
        <x:v>EQ-018</x:v>
      </x:c>
      <x:c r="C7" s="8" t="str">
        <x:v>P-014</x:v>
      </x:c>
      <x:c r="D7" s="14" t="d">
        <x:v>2026-10-06T10:00:00.000Z</x:v>
      </x:c>
      <x:c r="E7" s="14" t="d">
        <x:v>2026-10-09T18:00:00.000Z</x:v>
      </x:c>
      <x:c r="F7" s="14"/>
      <x:c r="G7" s="8" t="str">
        <x:v>good</x:v>
      </x:c>
      <x:c r="H7" s="8"/>
      <x:c r="I7" s="8" t="str">
        <x:v>staff-02</x:v>
      </x:c>
      <x:c r="J7" s="8"/>
      <x:c r="K7" s="10" t="n">
        <x:f>IF(F7="",1,0)</x:f>
        <x:v>1</x:v>
      </x:c>
    </x:row>
    <x:row r="8" ht="25" customHeight="1">
      <x:c r="A8" s="8" t="str">
        <x:v>LN-688</x:v>
      </x:c>
      <x:c r="B8" s="8" t="str">
        <x:v>EQ-040</x:v>
      </x:c>
      <x:c r="C8" s="8" t="str">
        <x:v>P-022</x:v>
      </x:c>
      <x:c r="D8" s="14" t="d">
        <x:v>2026-09-20T09:00:00.000Z</x:v>
      </x:c>
      <x:c r="E8" s="14" t="d">
        <x:v>2026-09-22T18:00:00.000Z</x:v>
      </x:c>
      <x:c r="F8" s="14" t="d">
        <x:v>2026-09-22T16:30:00.000Z</x:v>
      </x:c>
      <x:c r="G8" s="8" t="str">
        <x:v>good</x:v>
      </x:c>
      <x:c r="H8" s="8" t="str">
        <x:v>good</x:v>
      </x:c>
      <x:c r="I8" s="8" t="str">
        <x:v>staff-02</x:v>
      </x:c>
      <x:c r="J8" s="8" t="str">
        <x:v>staff-03</x:v>
      </x:c>
      <x:c r="K8" s="10" t="n">
        <x:f>IF(F8="",1,0)</x:f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5f6cd865f8874d5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20" hidden="0" customWidth="1"/>
    <x:col min="4" max="4" width="16.219999313354492" hidden="0" customWidth="1"/>
    <x:col min="5" max="5" width="16.219999313354492" hidden="0" customWidth="1"/>
    <x:col min="6" max="6" width="14.4399995803833" hidden="0" customWidth="1"/>
    <x:col min="7" max="7" width="14.4399995803833" hidden="0" customWidth="1"/>
    <x:col min="8" max="8" width="20" hidden="0" customWidth="1"/>
    <x:col min="9" max="9" width="17.780000686645508" hidden="0" customWidth="1"/>
    <x:col min="10" max="10" width="14.4399995803833" hidden="0" customWidth="1"/>
  </x:cols>
  <x:sheetData>
    <x:row r="2">
      <x:c r="A2" s="1" t="str">
        <x:v>Maintenance</x:v>
      </x:c>
    </x:row>
    <x:row r="3">
      <x:c r="A3" s="2" t="str">
        <x:v>Synthetic example. Timestamp cells are UTC. Copy a complete formula row to add records.</x:v>
      </x:c>
    </x:row>
    <x:row r="6" ht="44" customHeight="1">
      <x:c r="A6" s="13" t="str">
        <x:v>event id</x:v>
      </x:c>
      <x:c r="B6" s="13" t="str">
        <x:v>equipment id</x:v>
      </x:c>
      <x:c r="C6" s="13" t="str">
        <x:v>reported at</x:v>
      </x:c>
      <x:c r="D6" s="13" t="str">
        <x:v>issue</x:v>
      </x:c>
      <x:c r="E6" s="13" t="str">
        <x:v>work performed</x:v>
      </x:c>
      <x:c r="F6" s="13" t="str">
        <x:v>status</x:v>
      </x:c>
      <x:c r="G6" s="13" t="str">
        <x:v>technician id</x:v>
      </x:c>
      <x:c r="H6" s="13" t="str">
        <x:v>completed at</x:v>
      </x:c>
      <x:c r="I6" s="13" t="str">
        <x:v>next inspection at</x:v>
      </x:c>
      <x:c r="J6" s="13" t="str">
        <x:v>blocks checkout</x:v>
      </x:c>
    </x:row>
    <x:row r="7" ht="25" customHeight="1">
      <x:c r="A7" s="8" t="str">
        <x:v>ME-310</x:v>
      </x:c>
      <x:c r="B7" s="8" t="str">
        <x:v>EQ-022</x:v>
      </x:c>
      <x:c r="C7" s="14" t="d">
        <x:v>2026-10-05T13:00:00.000Z</x:v>
      </x:c>
      <x:c r="D7" s="8" t="str">
        <x:v>Blade guard sticks</x:v>
      </x:c>
      <x:c r="E7" s="8"/>
      <x:c r="F7" s="8" t="str">
        <x:v>in_progress</x:v>
      </x:c>
      <x:c r="G7" s="8" t="str">
        <x:v>tech-01</x:v>
      </x:c>
      <x:c r="H7" s="14"/>
      <x:c r="I7" s="15"/>
      <x:c r="J7" s="10" t="n">
        <x:f>IF(OR(F7="reported",F7="in_progress"),1,0)</x:f>
        <x:v>1</x:v>
      </x:c>
    </x:row>
    <x:row r="8" ht="25" customHeight="1">
      <x:c r="A8" s="8" t="str">
        <x:v>ME-298</x:v>
      </x:c>
      <x:c r="B8" s="8" t="str">
        <x:v>EQ-040</x:v>
      </x:c>
      <x:c r="C8" s="14" t="d">
        <x:v>2026-09-18T11:00:00.000Z</x:v>
      </x:c>
      <x:c r="D8" s="8" t="str">
        <x:v>Inspect power cord</x:v>
      </x:c>
      <x:c r="E8" s="8" t="str">
        <x:v>Replaced worn plug</x:v>
      </x:c>
      <x:c r="F8" s="8" t="str">
        <x:v>completed</x:v>
      </x:c>
      <x:c r="G8" s="8" t="str">
        <x:v>tech-01</x:v>
      </x:c>
      <x:c r="H8" s="14" t="d">
        <x:v>2026-09-18T15:30:00.000Z</x:v>
      </x:c>
      <x:c r="I8" s="15" t="d">
        <x:v>2027-03-18T00:00:00.000Z</x:v>
      </x:c>
      <x:c r="J8" s="10" t="n">
        <x:f>IF(OR(F8="reported",F8="in_progress"),1,0)</x:f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391935514730482d"/>
  </x:tableParts>
</x:worksheet>
</file>